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Лист3" sheetId="1" r:id="rId1"/>
  </sheets>
  <definedNames>
    <definedName name="_xlnm.Print_Area" localSheetId="0">'Лист3'!$A$1:$K$65</definedName>
  </definedNames>
  <calcPr fullCalcOnLoad="1"/>
</workbook>
</file>

<file path=xl/sharedStrings.xml><?xml version="1.0" encoding="utf-8"?>
<sst xmlns="http://schemas.openxmlformats.org/spreadsheetml/2006/main" count="196" uniqueCount="18">
  <si>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</si>
  <si>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</si>
  <si>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</si>
  <si>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</si>
  <si>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</si>
  <si>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</si>
  <si>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</si>
  <si>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</si>
  <si>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</si>
  <si>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</si>
  <si>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</si>
  <si>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</si>
  <si>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</si>
  <si>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</si>
  <si>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</si>
  <si>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заявки</t>
  </si>
  <si>
    <t>атп</t>
  </si>
  <si>
    <t>заявка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</si>
</sst>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62" sqref="K62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29" customWidth="1"/>
  </cols>
  <sheetData>
    <row r="1" spans="1:11" ht="86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2" s="4" customFormat="1" ht="66" customHeight="1">
      <c r="A3" s="42" t="s">
        <v>1</v>
      </c>
      <c r="B3" s="44" t="s">
        <v>2</v>
      </c>
      <c r="C3" s="44"/>
      <c r="D3" s="44" t="s">
        <v>3</v>
      </c>
      <c r="E3" s="44"/>
      <c r="F3" s="44"/>
      <c r="G3" s="44"/>
      <c r="H3" s="44" t="s">
        <v>4</v>
      </c>
      <c r="I3" s="44"/>
      <c r="J3" s="44"/>
      <c r="K3" s="44"/>
      <c r="L3" s="30"/>
    </row>
    <row r="4" spans="1:11" ht="36">
      <c r="A4" s="43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8">
        <v>1</v>
      </c>
      <c r="C5" s="2">
        <v>200</v>
      </c>
      <c r="D5" s="35">
        <v>2</v>
      </c>
      <c r="E5" s="3">
        <v>704</v>
      </c>
      <c r="F5" s="3" t="s">
        <v>14</v>
      </c>
      <c r="G5" s="5">
        <f>21600000+47150.4</f>
        <v>21647150.4</v>
      </c>
      <c r="H5" s="35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8">
        <v>1</v>
      </c>
      <c r="C6" s="2">
        <v>200</v>
      </c>
      <c r="D6" s="35" t="s">
        <v>14</v>
      </c>
      <c r="E6" s="3" t="s">
        <v>14</v>
      </c>
      <c r="F6" s="3" t="s">
        <v>14</v>
      </c>
      <c r="G6" s="5">
        <v>0</v>
      </c>
      <c r="H6" s="35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8">
        <v>4</v>
      </c>
      <c r="C7" s="2">
        <v>210</v>
      </c>
      <c r="D7" s="35" t="s">
        <v>14</v>
      </c>
      <c r="E7" s="3" t="s">
        <v>14</v>
      </c>
      <c r="F7" s="3" t="s">
        <v>14</v>
      </c>
      <c r="G7" s="5">
        <v>0</v>
      </c>
      <c r="H7" s="35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5" t="s">
        <v>14</v>
      </c>
      <c r="C8" s="3" t="s">
        <v>14</v>
      </c>
      <c r="D8" s="35">
        <v>2</v>
      </c>
      <c r="E8" s="3">
        <v>155</v>
      </c>
      <c r="F8" s="3" t="s">
        <v>14</v>
      </c>
      <c r="G8" s="5">
        <f>23649.6+550</f>
        <v>24199.6</v>
      </c>
      <c r="H8" s="35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5">
        <v>1</v>
      </c>
      <c r="C9" s="3">
        <v>300</v>
      </c>
      <c r="D9" s="35" t="s">
        <v>14</v>
      </c>
      <c r="E9" s="3" t="s">
        <v>14</v>
      </c>
      <c r="F9" s="3" t="s">
        <v>14</v>
      </c>
      <c r="G9" s="5">
        <v>0</v>
      </c>
      <c r="H9" s="35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5">
        <v>3</v>
      </c>
      <c r="C10" s="3">
        <v>600</v>
      </c>
      <c r="D10" s="35">
        <v>1</v>
      </c>
      <c r="E10" s="3">
        <v>150</v>
      </c>
      <c r="F10" s="3" t="s">
        <v>14</v>
      </c>
      <c r="G10" s="5">
        <v>23649.6</v>
      </c>
      <c r="H10" s="35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6">
        <v>7</v>
      </c>
      <c r="C11" s="9">
        <v>554</v>
      </c>
      <c r="D11" s="36">
        <v>0</v>
      </c>
      <c r="E11" s="9">
        <v>0</v>
      </c>
      <c r="F11" s="3" t="s">
        <v>14</v>
      </c>
      <c r="G11" s="10">
        <v>0</v>
      </c>
      <c r="H11" s="36">
        <v>2</v>
      </c>
      <c r="I11" s="9">
        <v>430</v>
      </c>
      <c r="J11" s="9"/>
      <c r="K11" s="11"/>
    </row>
    <row r="12" spans="1:11" ht="15" hidden="1">
      <c r="A12" s="12">
        <v>43678</v>
      </c>
      <c r="B12" s="36">
        <v>1</v>
      </c>
      <c r="C12" s="9">
        <v>100</v>
      </c>
      <c r="D12" s="36">
        <v>3</v>
      </c>
      <c r="E12" s="9">
        <v>103</v>
      </c>
      <c r="F12" s="3" t="s">
        <v>14</v>
      </c>
      <c r="G12" s="10">
        <v>24749.6</v>
      </c>
      <c r="H12" s="36">
        <v>4</v>
      </c>
      <c r="I12" s="9">
        <v>500</v>
      </c>
      <c r="J12" s="9"/>
      <c r="K12" s="11"/>
    </row>
    <row r="13" spans="1:16" ht="15" hidden="1">
      <c r="A13" s="1">
        <v>43709</v>
      </c>
      <c r="B13" s="36">
        <f>1+10</f>
        <v>11</v>
      </c>
      <c r="C13" s="9">
        <f>90+10</f>
        <v>100</v>
      </c>
      <c r="D13" s="36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35" t="s">
        <v>14</v>
      </c>
      <c r="I13" s="3" t="s">
        <v>14</v>
      </c>
      <c r="J13" s="3" t="s">
        <v>14</v>
      </c>
      <c r="K13" s="9" t="s">
        <v>14</v>
      </c>
      <c r="N13" s="41" t="s">
        <v>15</v>
      </c>
      <c r="P13" s="41" t="s">
        <v>16</v>
      </c>
    </row>
    <row r="14" spans="1:16" ht="15" hidden="1">
      <c r="A14" s="1">
        <v>43739</v>
      </c>
      <c r="B14" s="36">
        <f>1+10</f>
        <v>11</v>
      </c>
      <c r="C14" s="8">
        <f>600+10</f>
        <v>610</v>
      </c>
      <c r="D14" s="37">
        <v>10</v>
      </c>
      <c r="E14" s="8">
        <v>10</v>
      </c>
      <c r="F14" s="3" t="s">
        <v>14</v>
      </c>
      <c r="G14" s="7">
        <v>5500</v>
      </c>
      <c r="H14" s="35">
        <v>1</v>
      </c>
      <c r="I14" s="3">
        <v>600</v>
      </c>
      <c r="J14" s="3" t="s">
        <v>14</v>
      </c>
      <c r="K14" s="9" t="s">
        <v>14</v>
      </c>
      <c r="N14">
        <f>SUM(B13:B28)</f>
        <v>172</v>
      </c>
      <c r="P14">
        <f>SUM(H13:H28)</f>
        <v>167</v>
      </c>
    </row>
    <row r="15" spans="1:11" ht="15" hidden="1">
      <c r="A15" s="1">
        <v>43770</v>
      </c>
      <c r="B15" s="36">
        <f>3+8</f>
        <v>11</v>
      </c>
      <c r="C15" s="6">
        <f>71+8</f>
        <v>79</v>
      </c>
      <c r="D15" s="36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6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7">
        <f>3+6</f>
        <v>9</v>
      </c>
      <c r="C16" s="13">
        <f>95+6</f>
        <v>101</v>
      </c>
      <c r="D16" s="35">
        <v>6</v>
      </c>
      <c r="E16" s="3">
        <v>6</v>
      </c>
      <c r="F16" s="3" t="s">
        <v>14</v>
      </c>
      <c r="G16" s="5">
        <v>3300</v>
      </c>
      <c r="H16" s="36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3">
        <f>8+6</f>
        <v>14</v>
      </c>
      <c r="C17" s="13">
        <f>1496+6</f>
        <v>1502</v>
      </c>
      <c r="D17" s="39">
        <v>6</v>
      </c>
      <c r="E17" s="3">
        <v>6</v>
      </c>
      <c r="F17" s="3" t="s">
        <v>14</v>
      </c>
      <c r="G17" s="5">
        <v>3300</v>
      </c>
      <c r="H17" s="39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33">
        <f>5+3</f>
        <v>8</v>
      </c>
      <c r="C18" s="13">
        <f>820+3</f>
        <v>823</v>
      </c>
      <c r="D18" s="39">
        <v>3</v>
      </c>
      <c r="E18" s="3">
        <v>3</v>
      </c>
      <c r="F18" s="3" t="s">
        <v>14</v>
      </c>
      <c r="G18" s="5">
        <v>1650</v>
      </c>
      <c r="H18" s="39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33">
        <f>2+5</f>
        <v>7</v>
      </c>
      <c r="C19" s="13">
        <f>215+5</f>
        <v>220</v>
      </c>
      <c r="D19" s="39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9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3">
        <v>3</v>
      </c>
      <c r="C20" s="13">
        <v>1350</v>
      </c>
      <c r="D20" s="39">
        <v>1</v>
      </c>
      <c r="E20" s="3">
        <v>120</v>
      </c>
      <c r="F20" s="3" t="s">
        <v>14</v>
      </c>
      <c r="G20" s="5">
        <v>29198.4</v>
      </c>
      <c r="H20" s="39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33">
        <v>7</v>
      </c>
      <c r="C21" s="13">
        <v>640</v>
      </c>
      <c r="D21" s="39">
        <v>4</v>
      </c>
      <c r="E21" s="3">
        <v>6</v>
      </c>
      <c r="F21" s="3" t="s">
        <v>14</v>
      </c>
      <c r="G21" s="5">
        <v>2200</v>
      </c>
      <c r="H21" s="39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33">
        <v>10</v>
      </c>
      <c r="C22" s="13">
        <v>524</v>
      </c>
      <c r="D22" s="39">
        <v>4</v>
      </c>
      <c r="E22" s="3">
        <v>315</v>
      </c>
      <c r="F22" s="3" t="s">
        <v>14</v>
      </c>
      <c r="G22" s="5">
        <v>59496.8</v>
      </c>
      <c r="H22" s="39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33">
        <v>2</v>
      </c>
      <c r="C23" s="13">
        <v>820</v>
      </c>
      <c r="D23" s="39">
        <v>2</v>
      </c>
      <c r="E23" s="3">
        <v>41</v>
      </c>
      <c r="F23" s="3" t="s">
        <v>14</v>
      </c>
      <c r="G23" s="5">
        <v>29748.4</v>
      </c>
      <c r="H23" s="39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33">
        <v>13</v>
      </c>
      <c r="C24" s="13">
        <v>348</v>
      </c>
      <c r="D24" s="39">
        <v>7</v>
      </c>
      <c r="E24" s="3">
        <v>306</v>
      </c>
      <c r="F24" s="3" t="s">
        <v>14</v>
      </c>
      <c r="G24" s="5">
        <v>32498.4</v>
      </c>
      <c r="H24" s="39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33">
        <v>18</v>
      </c>
      <c r="C25" s="13">
        <v>69.4</v>
      </c>
      <c r="D25" s="39">
        <v>13</v>
      </c>
      <c r="E25" s="3">
        <v>27</v>
      </c>
      <c r="F25" s="3" t="s">
        <v>14</v>
      </c>
      <c r="G25" s="5">
        <v>7150</v>
      </c>
      <c r="H25" s="39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33">
        <v>35</v>
      </c>
      <c r="C26" s="13">
        <v>173</v>
      </c>
      <c r="D26" s="39">
        <v>11</v>
      </c>
      <c r="E26" s="3">
        <v>11</v>
      </c>
      <c r="F26" s="3" t="s">
        <v>14</v>
      </c>
      <c r="G26" s="5">
        <v>6050</v>
      </c>
      <c r="H26" s="39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33">
        <v>11</v>
      </c>
      <c r="C27" s="13">
        <v>30</v>
      </c>
      <c r="D27" s="39">
        <v>6</v>
      </c>
      <c r="E27" s="3">
        <v>6</v>
      </c>
      <c r="F27" s="3" t="s">
        <v>14</v>
      </c>
      <c r="G27" s="5">
        <v>3300</v>
      </c>
      <c r="H27" s="39">
        <f>6+9</f>
        <v>15</v>
      </c>
      <c r="I27" s="3">
        <f>6+9</f>
        <v>15</v>
      </c>
      <c r="J27" s="3" t="s">
        <v>14</v>
      </c>
      <c r="K27" s="9" t="s">
        <v>14</v>
      </c>
    </row>
    <row r="28" spans="1:13" ht="15" hidden="1">
      <c r="A28" s="19">
        <v>44166</v>
      </c>
      <c r="B28" s="34">
        <v>2</v>
      </c>
      <c r="C28" s="20">
        <v>151</v>
      </c>
      <c r="D28" s="40">
        <v>5</v>
      </c>
      <c r="E28" s="21">
        <v>5</v>
      </c>
      <c r="F28" s="21" t="s">
        <v>14</v>
      </c>
      <c r="G28" s="22">
        <v>2750</v>
      </c>
      <c r="H28" s="40">
        <f>5+8</f>
        <v>13</v>
      </c>
      <c r="I28" s="21">
        <f>5+8</f>
        <v>13</v>
      </c>
      <c r="J28" s="21" t="s">
        <v>14</v>
      </c>
      <c r="K28" s="23" t="s">
        <v>14</v>
      </c>
      <c r="L28" s="31"/>
      <c r="M28" s="18"/>
    </row>
    <row r="29" spans="1:17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L29" s="31"/>
      <c r="M29" s="18"/>
      <c r="N29" s="41" t="s">
        <v>17</v>
      </c>
      <c r="Q29" s="41" t="s">
        <v>16</v>
      </c>
    </row>
    <row r="30" spans="1:17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L30" s="31"/>
      <c r="M30" s="18"/>
      <c r="N30">
        <f>SUM(B29:B40)</f>
        <v>114</v>
      </c>
      <c r="Q30">
        <f>SUM(H29:H40)</f>
        <v>111</v>
      </c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  <c r="L31" s="28">
        <v>1</v>
      </c>
      <c r="M31" s="18"/>
    </row>
    <row r="32" spans="1:13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  <c r="L32" s="28">
        <v>4</v>
      </c>
      <c r="M32" s="18"/>
    </row>
    <row r="33" spans="1:13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  <c r="L33" s="31"/>
      <c r="M33" s="18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  <c r="L34" s="31"/>
      <c r="M34" s="18"/>
    </row>
    <row r="35" spans="1:12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  <c r="L35" s="28">
        <v>1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2" ht="15" hidden="1">
      <c r="A38" s="24">
        <v>44470</v>
      </c>
      <c r="B38" s="25">
        <f>8+5</f>
        <v>13</v>
      </c>
      <c r="C38" s="25">
        <f>81+5</f>
        <v>86</v>
      </c>
      <c r="D38" s="26">
        <f>4+5</f>
        <v>9</v>
      </c>
      <c r="E38" s="26">
        <f>63+5</f>
        <v>68</v>
      </c>
      <c r="F38" s="3" t="s">
        <v>14</v>
      </c>
      <c r="G38" s="27">
        <f>83036.4+5</f>
        <v>83041.4</v>
      </c>
      <c r="H38" s="26">
        <v>3</v>
      </c>
      <c r="I38" s="26">
        <v>3</v>
      </c>
      <c r="J38" s="3" t="s">
        <v>14</v>
      </c>
      <c r="K38" s="9" t="s">
        <v>14</v>
      </c>
      <c r="L38" s="32">
        <v>1</v>
      </c>
    </row>
    <row r="39" spans="1:12" ht="15" hidden="1">
      <c r="A39" s="24">
        <v>44501</v>
      </c>
      <c r="B39" s="25">
        <v>5</v>
      </c>
      <c r="C39" s="25">
        <v>9</v>
      </c>
      <c r="D39" s="26">
        <v>4</v>
      </c>
      <c r="E39" s="26">
        <v>4</v>
      </c>
      <c r="F39" s="3" t="s">
        <v>14</v>
      </c>
      <c r="G39" s="27">
        <v>2200</v>
      </c>
      <c r="H39" s="26">
        <f>4+4+1</f>
        <v>9</v>
      </c>
      <c r="I39" s="26">
        <f>1263+4+1260</f>
        <v>2527</v>
      </c>
      <c r="J39" s="3" t="s">
        <v>14</v>
      </c>
      <c r="K39" s="9" t="s">
        <v>14</v>
      </c>
      <c r="L39" s="32"/>
    </row>
    <row r="40" spans="1:12" ht="15" hidden="1">
      <c r="A40" s="1">
        <v>44531</v>
      </c>
      <c r="B40" s="25">
        <v>5</v>
      </c>
      <c r="C40" s="25">
        <v>5</v>
      </c>
      <c r="D40" s="26">
        <v>3</v>
      </c>
      <c r="E40" s="26">
        <v>3</v>
      </c>
      <c r="F40" s="3"/>
      <c r="G40" s="27">
        <v>1650</v>
      </c>
      <c r="H40" s="26">
        <f>2+8</f>
        <v>10</v>
      </c>
      <c r="I40" s="26">
        <f>2+8</f>
        <v>10</v>
      </c>
      <c r="J40" s="3" t="s">
        <v>14</v>
      </c>
      <c r="K40" s="9" t="s">
        <v>14</v>
      </c>
      <c r="L40" s="32"/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 hidden="1">
      <c r="A42" s="12">
        <v>44562</v>
      </c>
      <c r="B42" s="25">
        <v>2</v>
      </c>
      <c r="C42" s="25">
        <v>2</v>
      </c>
      <c r="D42" s="25">
        <v>2</v>
      </c>
      <c r="E42" s="25">
        <v>2</v>
      </c>
      <c r="F42" s="25" t="s">
        <v>14</v>
      </c>
      <c r="G42" s="25">
        <f>550+550</f>
        <v>1100</v>
      </c>
      <c r="H42" s="25">
        <v>2</v>
      </c>
      <c r="I42" s="25">
        <v>2</v>
      </c>
      <c r="J42" s="3" t="s">
        <v>14</v>
      </c>
      <c r="K42" s="9" t="s">
        <v>14</v>
      </c>
    </row>
    <row r="43" spans="1:11" ht="15" hidden="1">
      <c r="A43" s="12">
        <v>44593</v>
      </c>
      <c r="B43" s="25">
        <v>2</v>
      </c>
      <c r="C43" s="25">
        <v>2</v>
      </c>
      <c r="D43" s="25">
        <v>2</v>
      </c>
      <c r="E43" s="25">
        <v>2</v>
      </c>
      <c r="F43" s="25" t="s">
        <v>14</v>
      </c>
      <c r="G43" s="25">
        <f>550+550</f>
        <v>1100</v>
      </c>
      <c r="H43" s="25">
        <v>2</v>
      </c>
      <c r="I43" s="25">
        <v>2</v>
      </c>
      <c r="J43" s="3" t="s">
        <v>14</v>
      </c>
      <c r="K43" s="9" t="s">
        <v>14</v>
      </c>
    </row>
    <row r="44" spans="1:11" ht="15" hidden="1">
      <c r="A44" s="12">
        <v>44621</v>
      </c>
      <c r="B44" s="25">
        <v>3</v>
      </c>
      <c r="C44" s="25">
        <v>3</v>
      </c>
      <c r="D44" s="25">
        <v>3</v>
      </c>
      <c r="E44" s="25">
        <v>3</v>
      </c>
      <c r="F44" s="25" t="s">
        <v>14</v>
      </c>
      <c r="G44" s="25">
        <f>1650</f>
        <v>1650</v>
      </c>
      <c r="H44" s="25">
        <v>61</v>
      </c>
      <c r="I44" s="25">
        <v>716</v>
      </c>
      <c r="J44" s="25" t="s">
        <v>14</v>
      </c>
      <c r="K44" s="25" t="s">
        <v>14</v>
      </c>
    </row>
    <row r="45" spans="1:11" ht="15" hidden="1">
      <c r="A45" s="12">
        <v>44652</v>
      </c>
      <c r="B45" s="25">
        <v>6</v>
      </c>
      <c r="C45" s="25">
        <v>6</v>
      </c>
      <c r="D45" s="25">
        <v>6</v>
      </c>
      <c r="E45" s="25">
        <v>6</v>
      </c>
      <c r="F45" s="25" t="s">
        <v>14</v>
      </c>
      <c r="G45" s="25">
        <v>3300</v>
      </c>
      <c r="H45" s="25">
        <v>73</v>
      </c>
      <c r="I45" s="25">
        <v>871</v>
      </c>
      <c r="J45" s="25" t="s">
        <v>14</v>
      </c>
      <c r="K45" s="25" t="s">
        <v>14</v>
      </c>
    </row>
    <row r="46" spans="1:11" ht="15" hidden="1">
      <c r="A46" s="12">
        <v>44682</v>
      </c>
      <c r="B46" s="25">
        <v>13</v>
      </c>
      <c r="C46" s="25">
        <v>830</v>
      </c>
      <c r="D46" s="25">
        <v>13</v>
      </c>
      <c r="E46" s="25">
        <v>830</v>
      </c>
      <c r="F46" s="25" t="s">
        <v>14</v>
      </c>
      <c r="G46" s="25">
        <v>441744.4</v>
      </c>
      <c r="H46" s="25">
        <v>4</v>
      </c>
      <c r="I46" s="25">
        <v>4</v>
      </c>
      <c r="J46" s="25" t="s">
        <v>14</v>
      </c>
      <c r="K46" s="25" t="s">
        <v>14</v>
      </c>
    </row>
    <row r="47" spans="1:11" ht="15" hidden="1">
      <c r="A47" s="12">
        <v>44713</v>
      </c>
      <c r="B47" s="25">
        <v>14</v>
      </c>
      <c r="C47" s="25">
        <v>718</v>
      </c>
      <c r="D47" s="25">
        <v>14</v>
      </c>
      <c r="E47" s="25">
        <f>13+705</f>
        <v>718</v>
      </c>
      <c r="F47" s="25" t="s">
        <v>14</v>
      </c>
      <c r="G47" s="25">
        <f>7150+65240.4</f>
        <v>72390.4</v>
      </c>
      <c r="H47" s="25">
        <v>8</v>
      </c>
      <c r="I47" s="25">
        <v>8</v>
      </c>
      <c r="J47" s="25" t="s">
        <v>14</v>
      </c>
      <c r="K47" s="25" t="s">
        <v>14</v>
      </c>
    </row>
    <row r="48" spans="1:11" ht="15" hidden="1">
      <c r="A48" s="12">
        <v>44743</v>
      </c>
      <c r="B48" s="25">
        <v>5</v>
      </c>
      <c r="C48" s="25">
        <v>5</v>
      </c>
      <c r="D48" s="25">
        <v>5</v>
      </c>
      <c r="E48" s="25">
        <v>5</v>
      </c>
      <c r="F48" s="25" t="s">
        <v>14</v>
      </c>
      <c r="G48" s="25">
        <v>15000</v>
      </c>
      <c r="H48" s="25">
        <v>10</v>
      </c>
      <c r="I48" s="25">
        <v>10</v>
      </c>
      <c r="J48" s="25" t="s">
        <v>14</v>
      </c>
      <c r="K48" s="25" t="s">
        <v>14</v>
      </c>
    </row>
    <row r="49" spans="1:11" ht="15" hidden="1">
      <c r="A49" s="12">
        <v>44774</v>
      </c>
      <c r="B49" s="25">
        <v>12</v>
      </c>
      <c r="C49" s="25">
        <v>16</v>
      </c>
      <c r="D49" s="25">
        <v>12</v>
      </c>
      <c r="E49" s="25">
        <v>16</v>
      </c>
      <c r="F49" s="25" t="s">
        <v>14</v>
      </c>
      <c r="G49" s="25">
        <v>60000</v>
      </c>
      <c r="H49" s="25">
        <v>5</v>
      </c>
      <c r="I49" s="25">
        <v>5</v>
      </c>
      <c r="J49" s="25" t="s">
        <v>14</v>
      </c>
      <c r="K49" s="25" t="s">
        <v>14</v>
      </c>
    </row>
    <row r="50" spans="1:11" ht="15" hidden="1">
      <c r="A50" s="12">
        <v>44805</v>
      </c>
      <c r="B50" s="25">
        <v>13</v>
      </c>
      <c r="C50" s="25">
        <v>41</v>
      </c>
      <c r="D50" s="25">
        <v>13</v>
      </c>
      <c r="E50" s="25">
        <v>41</v>
      </c>
      <c r="F50" s="25" t="s">
        <v>14</v>
      </c>
      <c r="G50" s="25">
        <v>120000</v>
      </c>
      <c r="H50" s="25" t="s">
        <v>14</v>
      </c>
      <c r="I50" s="25" t="s">
        <v>14</v>
      </c>
      <c r="J50" s="25" t="s">
        <v>14</v>
      </c>
      <c r="K50" s="25" t="s">
        <v>14</v>
      </c>
    </row>
    <row r="51" spans="1:11" ht="15" hidden="1">
      <c r="A51" s="12">
        <v>44835</v>
      </c>
      <c r="B51" s="25">
        <v>8</v>
      </c>
      <c r="C51" s="25">
        <v>78</v>
      </c>
      <c r="D51" s="25">
        <v>8</v>
      </c>
      <c r="E51" s="25">
        <v>78</v>
      </c>
      <c r="F51" s="25" t="s">
        <v>14</v>
      </c>
      <c r="G51" s="25">
        <v>222000</v>
      </c>
      <c r="H51" s="25">
        <v>5</v>
      </c>
      <c r="I51" s="25">
        <v>5</v>
      </c>
      <c r="J51" s="25">
        <v>1</v>
      </c>
      <c r="K51" s="25">
        <v>1</v>
      </c>
    </row>
    <row r="52" spans="1:11" ht="15" hidden="1">
      <c r="A52" s="12">
        <v>44866</v>
      </c>
      <c r="B52" s="25">
        <v>8</v>
      </c>
      <c r="C52" s="25">
        <v>1267</v>
      </c>
      <c r="D52" s="25">
        <v>8</v>
      </c>
      <c r="E52" s="25">
        <v>1267</v>
      </c>
      <c r="F52" s="25" t="s">
        <v>14</v>
      </c>
      <c r="G52" s="25">
        <v>346414.8</v>
      </c>
      <c r="H52" s="25">
        <v>4</v>
      </c>
      <c r="I52" s="25">
        <v>5</v>
      </c>
      <c r="J52" s="25">
        <v>1</v>
      </c>
      <c r="K52" s="25">
        <v>1</v>
      </c>
    </row>
    <row r="53" spans="1:11" ht="15" hidden="1">
      <c r="A53" s="12">
        <v>44896</v>
      </c>
      <c r="B53" s="25">
        <v>2</v>
      </c>
      <c r="C53" s="25">
        <v>20</v>
      </c>
      <c r="D53" s="25">
        <v>2</v>
      </c>
      <c r="E53" s="25">
        <v>20</v>
      </c>
      <c r="F53" s="25" t="s">
        <v>14</v>
      </c>
      <c r="G53" s="25">
        <v>59367</v>
      </c>
      <c r="H53" s="25">
        <v>14</v>
      </c>
      <c r="I53" s="25">
        <v>106</v>
      </c>
      <c r="J53" s="25" t="s">
        <v>14</v>
      </c>
      <c r="K53" s="25" t="s">
        <v>14</v>
      </c>
    </row>
    <row r="54" spans="1:11" ht="15">
      <c r="A54" s="12">
        <v>44927</v>
      </c>
      <c r="B54" s="25">
        <v>2</v>
      </c>
      <c r="C54" s="25">
        <v>1050</v>
      </c>
      <c r="D54" s="25">
        <v>2</v>
      </c>
      <c r="E54" s="25">
        <v>1050</v>
      </c>
      <c r="F54" s="25" t="s">
        <v>14</v>
      </c>
      <c r="G54" s="25">
        <v>83212.8</v>
      </c>
      <c r="H54" s="25">
        <v>15</v>
      </c>
      <c r="I54" s="25">
        <v>157</v>
      </c>
      <c r="J54" s="25" t="s">
        <v>14</v>
      </c>
      <c r="K54" s="25" t="s">
        <v>14</v>
      </c>
    </row>
    <row r="55" spans="1:11" ht="15">
      <c r="A55" s="12">
        <v>44958</v>
      </c>
      <c r="B55" s="25">
        <v>3</v>
      </c>
      <c r="C55" s="25">
        <v>160</v>
      </c>
      <c r="D55" s="25">
        <v>3</v>
      </c>
      <c r="E55" s="25">
        <v>160</v>
      </c>
      <c r="F55" s="25" t="s">
        <v>14</v>
      </c>
      <c r="G55" s="25">
        <v>74194</v>
      </c>
      <c r="H55" s="25" t="s">
        <v>14</v>
      </c>
      <c r="I55" s="25" t="s">
        <v>14</v>
      </c>
      <c r="J55" s="25">
        <v>4</v>
      </c>
      <c r="K55" s="25">
        <v>43</v>
      </c>
    </row>
    <row r="56" spans="1:11" ht="15">
      <c r="A56" s="12">
        <v>44986</v>
      </c>
      <c r="B56" s="25">
        <v>2</v>
      </c>
      <c r="C56" s="25">
        <v>10</v>
      </c>
      <c r="D56" s="25">
        <v>2</v>
      </c>
      <c r="E56" s="25">
        <v>10</v>
      </c>
      <c r="F56" s="25" t="s">
        <v>14</v>
      </c>
      <c r="G56" s="25">
        <v>43000</v>
      </c>
      <c r="H56" s="25">
        <v>2</v>
      </c>
      <c r="I56" s="25">
        <v>10</v>
      </c>
      <c r="J56" s="25" t="s">
        <v>14</v>
      </c>
      <c r="K56" s="25" t="s">
        <v>14</v>
      </c>
    </row>
    <row r="57" spans="1:11" ht="15">
      <c r="A57" s="12">
        <v>45017</v>
      </c>
      <c r="B57" s="25">
        <v>5</v>
      </c>
      <c r="C57" s="25">
        <v>62</v>
      </c>
      <c r="D57" s="25">
        <v>5</v>
      </c>
      <c r="E57" s="25">
        <v>62</v>
      </c>
      <c r="F57" s="25" t="s">
        <v>14</v>
      </c>
      <c r="G57" s="25">
        <v>266600</v>
      </c>
      <c r="H57" s="25">
        <v>3</v>
      </c>
      <c r="I57" s="25">
        <v>16</v>
      </c>
      <c r="J57" s="25" t="s">
        <v>14</v>
      </c>
      <c r="K57" s="25" t="s">
        <v>14</v>
      </c>
    </row>
    <row r="58" spans="1:11" ht="15">
      <c r="A58" s="12">
        <v>45047</v>
      </c>
      <c r="B58" s="25">
        <v>8</v>
      </c>
      <c r="C58" s="25">
        <v>650</v>
      </c>
      <c r="D58" s="25">
        <v>8</v>
      </c>
      <c r="E58" s="25">
        <v>650</v>
      </c>
      <c r="F58" s="25"/>
      <c r="G58" s="25">
        <v>2145787.6</v>
      </c>
      <c r="H58" s="25">
        <v>1</v>
      </c>
      <c r="I58" s="25">
        <v>5</v>
      </c>
      <c r="J58" s="25">
        <v>1</v>
      </c>
      <c r="K58" s="25">
        <v>5</v>
      </c>
    </row>
    <row r="59" spans="1:11" ht="15">
      <c r="A59" s="12">
        <v>45078</v>
      </c>
      <c r="B59" s="25">
        <v>8</v>
      </c>
      <c r="C59" s="25">
        <v>81</v>
      </c>
      <c r="D59" s="25">
        <v>8</v>
      </c>
      <c r="E59" s="25">
        <v>81</v>
      </c>
      <c r="F59" s="25" t="s">
        <v>14</v>
      </c>
      <c r="G59" s="25">
        <v>299760</v>
      </c>
      <c r="H59" s="25" t="s">
        <v>14</v>
      </c>
      <c r="I59" s="25" t="s">
        <v>14</v>
      </c>
      <c r="J59" s="25" t="s">
        <v>14</v>
      </c>
      <c r="K59" s="25" t="s">
        <v>14</v>
      </c>
    </row>
    <row r="60" spans="1:11" ht="15">
      <c r="A60" s="12">
        <v>45108</v>
      </c>
      <c r="B60" s="25">
        <v>5</v>
      </c>
      <c r="C60" s="25">
        <v>67</v>
      </c>
      <c r="D60" s="25">
        <v>5</v>
      </c>
      <c r="E60" s="25">
        <v>67</v>
      </c>
      <c r="F60" s="25" t="s">
        <v>14</v>
      </c>
      <c r="G60" s="25">
        <v>239560</v>
      </c>
      <c r="H60" s="25">
        <v>5</v>
      </c>
      <c r="I60" s="25">
        <v>52</v>
      </c>
      <c r="J60" s="25" t="s">
        <v>14</v>
      </c>
      <c r="K60" s="25" t="s">
        <v>14</v>
      </c>
    </row>
    <row r="61" spans="1:11" ht="15">
      <c r="A61" s="12">
        <v>45139</v>
      </c>
      <c r="B61" s="25">
        <v>8</v>
      </c>
      <c r="C61" s="25">
        <v>105</v>
      </c>
      <c r="D61" s="25">
        <v>8</v>
      </c>
      <c r="E61" s="25">
        <v>105</v>
      </c>
      <c r="F61" s="25" t="s">
        <v>14</v>
      </c>
      <c r="G61" s="25">
        <v>465915</v>
      </c>
      <c r="H61" s="25">
        <v>3</v>
      </c>
      <c r="I61" s="25">
        <v>24</v>
      </c>
      <c r="J61" s="25" t="s">
        <v>14</v>
      </c>
      <c r="K61" s="25" t="s">
        <v>14</v>
      </c>
    </row>
    <row r="62" spans="1:11" ht="15">
      <c r="A62" s="12">
        <v>45170</v>
      </c>
      <c r="B62" s="25">
        <v>9</v>
      </c>
      <c r="C62" s="25">
        <v>2082</v>
      </c>
      <c r="D62" s="25">
        <v>9</v>
      </c>
      <c r="E62" s="25">
        <v>2082</v>
      </c>
      <c r="F62" s="25" t="s">
        <v>14</v>
      </c>
      <c r="G62" s="25">
        <v>2285192.6</v>
      </c>
      <c r="H62" s="25">
        <v>14</v>
      </c>
      <c r="I62" s="25">
        <v>142</v>
      </c>
      <c r="J62" s="25" t="s">
        <v>14</v>
      </c>
      <c r="K62" s="25" t="s">
        <v>14</v>
      </c>
    </row>
    <row r="63" spans="1:11" ht="15">
      <c r="A63" s="12">
        <v>45200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>
      <c r="A64" s="12">
        <v>45231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>
      <c r="A65" s="12">
        <v>45261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Дмитрий Львович</cp:lastModifiedBy>
  <cp:lastPrinted>2022-09-30T06:48:30Z</cp:lastPrinted>
  <dcterms:created xsi:type="dcterms:W3CDTF">1996-10-08T23:32:33Z</dcterms:created>
  <dcterms:modified xsi:type="dcterms:W3CDTF">2023-10-27T11:44:22Z</dcterms:modified>
  <cp:category/>
  <cp:version/>
  <cp:contentType/>
  <cp:contentStatus/>
</cp:coreProperties>
</file>